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Junioři" sheetId="1" state="visible" r:id="rId2"/>
  </sheets>
  <definedNames>
    <definedName function="false" hidden="false" localSheetId="0" name="_xlnm._FilterDatabase" vbProcedure="false">Junioři!$A$4:$N$48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<sst xmlns="http://schemas.openxmlformats.org/spreadsheetml/2006/main" count="64" uniqueCount="59">
  <si>
    <t xml:space="preserve">2. Kolo ligy juniorů -C-, ZLÍN 2020</t>
  </si>
  <si>
    <t xml:space="preserve">Termín: 20. 6. 2020</t>
  </si>
  <si>
    <t xml:space="preserve">    Český svaz vzpírání</t>
  </si>
  <si>
    <t xml:space="preserve">Místo konání: Zlín</t>
  </si>
  <si>
    <t xml:space="preserve">Těl.hm.</t>
  </si>
  <si>
    <t xml:space="preserve">Jméno</t>
  </si>
  <si>
    <t xml:space="preserve">Ročník</t>
  </si>
  <si>
    <t xml:space="preserve">Oddíl</t>
  </si>
  <si>
    <t xml:space="preserve">Trh</t>
  </si>
  <si>
    <t xml:space="preserve">Nadhoz</t>
  </si>
  <si>
    <t xml:space="preserve">Dvojboj</t>
  </si>
  <si>
    <t xml:space="preserve">Sinclair</t>
  </si>
  <si>
    <t xml:space="preserve">nar.</t>
  </si>
  <si>
    <t xml:space="preserve">I.</t>
  </si>
  <si>
    <t xml:space="preserve">II.</t>
  </si>
  <si>
    <t xml:space="preserve">III.</t>
  </si>
  <si>
    <t xml:space="preserve">Zap.</t>
  </si>
  <si>
    <t xml:space="preserve">Bukovjan Matyáš</t>
  </si>
  <si>
    <t xml:space="preserve">Zapalač Jakub</t>
  </si>
  <si>
    <t xml:space="preserve">Zapalač Ondřej</t>
  </si>
  <si>
    <t xml:space="preserve">4. místo</t>
  </si>
  <si>
    <t xml:space="preserve">Kocurek Jan</t>
  </si>
  <si>
    <t xml:space="preserve">Plevová Anna Marie</t>
  </si>
  <si>
    <t xml:space="preserve">TJ Nový Hrozenkov  </t>
  </si>
  <si>
    <t xml:space="preserve">Staněk David</t>
  </si>
  <si>
    <t xml:space="preserve">Šikula Libor</t>
  </si>
  <si>
    <t xml:space="preserve">Komárek Lukáš</t>
  </si>
  <si>
    <t xml:space="preserve">2. místo</t>
  </si>
  <si>
    <t xml:space="preserve">Komárek Dominik</t>
  </si>
  <si>
    <t xml:space="preserve">Parolek Jan</t>
  </si>
  <si>
    <t xml:space="preserve">TJ SOUZ Boskovice</t>
  </si>
  <si>
    <t xml:space="preserve">Pompa Lukáš</t>
  </si>
  <si>
    <t xml:space="preserve">Gajdůšek Jakub</t>
  </si>
  <si>
    <t xml:space="preserve">Kocháň Ondřej</t>
  </si>
  <si>
    <t xml:space="preserve">3. místo</t>
  </si>
  <si>
    <t xml:space="preserve">Šesták Dominik</t>
  </si>
  <si>
    <t xml:space="preserve">Podškubka Tomáš</t>
  </si>
  <si>
    <t xml:space="preserve">TJ Sokol JS Zlín - 5</t>
  </si>
  <si>
    <t xml:space="preserve">Vašíček Tomáš</t>
  </si>
  <si>
    <t xml:space="preserve">Tichý Karel</t>
  </si>
  <si>
    <t xml:space="preserve">Novotný Martin</t>
  </si>
  <si>
    <t xml:space="preserve">1. místo</t>
  </si>
  <si>
    <t xml:space="preserve">Vogel Arnošt</t>
  </si>
  <si>
    <t xml:space="preserve">Kolář Jan</t>
  </si>
  <si>
    <t xml:space="preserve">TJ Holešov "A"</t>
  </si>
  <si>
    <t xml:space="preserve">Šimčík Vojtěch</t>
  </si>
  <si>
    <t xml:space="preserve">Kolář David</t>
  </si>
  <si>
    <t xml:space="preserve">Kořínek Vít</t>
  </si>
  <si>
    <t xml:space="preserve">TJ Holešov "B" mimo soutěž</t>
  </si>
  <si>
    <r>
      <rPr>
        <b val="true"/>
        <sz val="9"/>
        <rFont val="Arial"/>
        <family val="2"/>
        <charset val="238"/>
      </rPr>
      <t xml:space="preserve">Rozhodčí: VR + TR,</t>
    </r>
    <r>
      <rPr>
        <sz val="9"/>
        <rFont val="Arial"/>
        <family val="2"/>
        <charset val="238"/>
      </rPr>
      <t xml:space="preserve"> Ing. J. Kaláčová + Váha-L. Doležel, prkno - J. Vybíral, O. Kužílek, J. Juřica,  časomíra - P. Jančík.</t>
    </r>
  </si>
  <si>
    <r>
      <rPr>
        <b val="true"/>
        <sz val="9"/>
        <rFont val="Arial"/>
        <family val="2"/>
        <charset val="238"/>
      </rPr>
      <t xml:space="preserve">Technický rozhodčí:</t>
    </r>
    <r>
      <rPr>
        <sz val="9"/>
        <rFont val="Arial"/>
        <family val="2"/>
        <charset val="238"/>
      </rPr>
      <t xml:space="preserve"> L. Doležel  </t>
    </r>
  </si>
  <si>
    <r>
      <rPr>
        <b val="true"/>
        <sz val="9"/>
        <rFont val="Arial"/>
        <family val="2"/>
        <charset val="238"/>
      </rPr>
      <t xml:space="preserve">Zapisovatel: </t>
    </r>
    <r>
      <rPr>
        <sz val="9"/>
        <rFont val="Arial"/>
        <family val="2"/>
        <charset val="238"/>
      </rPr>
      <t xml:space="preserve">Svobodová</t>
    </r>
  </si>
  <si>
    <t xml:space="preserve">Vogel Arnošt - český rekord v nadhozu 153 kg, český rekord v dvojboji 278 kg</t>
  </si>
  <si>
    <t xml:space="preserve">Pořadí po dvou kolech:</t>
  </si>
  <si>
    <t xml:space="preserve">1. Holešov - 2771,8111</t>
  </si>
  <si>
    <t xml:space="preserve">2. Boskovice - 2060,2096</t>
  </si>
  <si>
    <t xml:space="preserve">3. Zlín - 1993,3891</t>
  </si>
  <si>
    <t xml:space="preserve">4. Nový Hrozenkov - 1428,1079</t>
  </si>
  <si>
    <t xml:space="preserve">Holešov -B- MIMO SOUTĚŽ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</si>
</sst>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0000"/>
    <numFmt numFmtId="166" formatCode="0.00"/>
    <numFmt numFmtId="167" formatCode="0"/>
    <numFmt numFmtId="168" formatCode="0.0000"/>
  </numFmts>
  <fonts count="23"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24"/>
      <color rgb="FF000000"/>
      <name val="Arial"/>
      <family val="0"/>
      <charset val="238"/>
    </font>
    <font>
      <sz val="18"/>
      <color rgb="FF000000"/>
      <name val="Arial"/>
      <family val="0"/>
      <charset val="238"/>
    </font>
    <font>
      <sz val="12"/>
      <color rgb="FF000000"/>
      <name val="Arial"/>
      <family val="0"/>
      <charset val="238"/>
    </font>
    <font>
      <sz val="10"/>
      <color rgb="FF333333"/>
      <name val="Arial"/>
      <family val="0"/>
      <charset val="238"/>
    </font>
    <font>
      <i val="true"/>
      <sz val="10"/>
      <color rgb="FF808080"/>
      <name val="Arial"/>
      <family val="0"/>
      <charset val="238"/>
    </font>
    <font>
      <sz val="10"/>
      <color rgb="FF006600"/>
      <name val="Arial"/>
      <family val="0"/>
      <charset val="238"/>
    </font>
    <font>
      <sz val="10"/>
      <color rgb="FF996600"/>
      <name val="Arial"/>
      <family val="0"/>
      <charset val="238"/>
    </font>
    <font>
      <sz val="10"/>
      <color rgb="FFCC0000"/>
      <name val="Arial"/>
      <family val="0"/>
      <charset val="238"/>
    </font>
    <font>
      <b val="true"/>
      <sz val="10"/>
      <color rgb="FFFFFFFF"/>
      <name val="Arial"/>
      <family val="0"/>
      <charset val="238"/>
    </font>
    <font>
      <b val="true"/>
      <sz val="10"/>
      <color rgb="FF000000"/>
      <name val="Arial"/>
      <family val="0"/>
      <charset val="238"/>
    </font>
    <font>
      <sz val="10"/>
      <color rgb="FFFFFFFF"/>
      <name val="Arial"/>
      <family val="0"/>
      <charset val="238"/>
    </font>
    <font>
      <sz val="9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9"/>
      <name val="Arial"/>
      <family val="2"/>
      <charset val="238"/>
    </font>
    <font>
      <b val="true"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 val="true"/>
      <sz val="9"/>
      <color rgb="FF0000CC"/>
      <name val="Arial"/>
      <family val="2"/>
      <charset val="238"/>
    </font>
    <font>
      <b val="true"/>
      <sz val="9"/>
      <color rgb="FFFF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6D9F1"/>
      </patternFill>
    </fill>
    <fill>
      <patternFill patternType="solid">
        <fgColor rgb="FFFFFF00"/>
        <bgColor rgb="FFFFFF00"/>
      </patternFill>
    </fill>
    <fill>
      <patternFill patternType="solid">
        <fgColor rgb="FFC6D9F1"/>
        <bgColor rgb="FFDDDDDD"/>
      </patternFill>
    </fill>
    <fill>
      <patternFill patternType="solid">
        <fgColor rgb="FF92D050"/>
        <bgColor rgb="FF969696"/>
      </patternFill>
    </fill>
    <fill>
      <patternFill patternType="solid">
        <fgColor rgb="FFFFFFFF"/>
        <bgColor rgb="FFFFFFCC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 style="medium"/>
      <right/>
      <top style="thin"/>
      <bottom style="hair"/>
      <diagonal/>
    </border>
    <border diagonalUp="false" diagonalDown="false">
      <left style="medium"/>
      <right style="medium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/>
      <right/>
      <top style="thin"/>
      <bottom style="hair"/>
      <diagonal/>
    </border>
    <border diagonalUp="false" diagonalDown="false">
      <left style="medium"/>
      <right style="medium"/>
      <top style="hair"/>
      <bottom style="hair"/>
      <diagonal/>
    </border>
    <border diagonalUp="false" diagonalDown="false">
      <left style="medium"/>
      <right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 style="medium"/>
      <right/>
      <top style="hair"/>
      <bottom style="thin"/>
      <diagonal/>
    </border>
    <border diagonalUp="false" diagonalDown="false">
      <left style="medium"/>
      <right style="medium"/>
      <top style="hair"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 style="hair"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/>
      <bottom style="hair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/>
      <bottom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1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1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5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11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11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1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0" fillId="0" borderId="15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1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11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11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11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1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20" fillId="0" borderId="18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0" fillId="0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20" fillId="0" borderId="2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9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2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2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1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1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1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9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9" fillId="0" borderId="2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1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7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0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2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dxfs count="2">
    <dxf>
      <font>
        <color rgb="FF9C0006"/>
      </font>
      <fill>
        <patternFill>
          <bgColor rgb="FFFFC7CE"/>
        </patternFill>
      </fill>
    </dxf>
    <dxf>
      <font>
        <strike val="1"/>
        <color rgb="FFFF0000"/>
      </font>
    </dxf>
  </dxfs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CC0000"/>
      <rgbColor rgb="FF008080"/>
      <rgbColor rgb="FF0000FF"/>
      <rgbColor rgb="FF00CCFF"/>
      <rgbColor rgb="FFCCFFFF"/>
      <rgbColor rgb="FFCCFFCC"/>
      <rgbColor rgb="FFFFFF99"/>
      <rgbColor rgb="FF99CCFF"/>
      <rgbColor rgb="FFFFC7CE"/>
      <rgbColor rgb="FFCC99FF"/>
      <rgbColor rgb="FFFFCCCC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N60"/>
  <sheetViews>
    <sheetView showFormulas="false" showGridLines="true" showRowColHeaders="true" showZeros="true" rightToLeft="false" tabSelected="true" showOutlineSymbols="true" defaultGridColor="true" view="normal" topLeftCell="A5" colorId="64" zoomScale="100" zoomScaleNormal="100" zoomScalePageLayoutView="100" workbookViewId="0">
      <selection pane="topLeft" activeCell="K65" activeCellId="0" sqref="K65"/>
    </sheetView>
  </sheetViews>
  <sheetFormatPr defaultRowHeight="11.4" zeroHeight="false" outlineLevelRow="0" outlineLevelCol="0"/>
  <cols>
    <col collapsed="false" customWidth="true" hidden="false" outlineLevel="0" max="1" min="1" style="1" width="6.34"/>
    <col collapsed="false" customWidth="true" hidden="false" outlineLevel="0" max="2" min="2" style="1" width="19.11"/>
    <col collapsed="false" customWidth="true" hidden="false" outlineLevel="0" max="3" min="3" style="1" width="5.01"/>
    <col collapsed="false" customWidth="true" hidden="false" outlineLevel="0" max="4" min="4" style="1" width="19.33"/>
    <col collapsed="false" customWidth="true" hidden="false" outlineLevel="0" max="5" min="5" style="1" width="5.44"/>
    <col collapsed="false" customWidth="true" hidden="false" outlineLevel="0" max="7" min="6" style="1" width="5.33"/>
    <col collapsed="false" customWidth="true" hidden="false" outlineLevel="0" max="8" min="8" style="1" width="6.44"/>
    <col collapsed="false" customWidth="true" hidden="false" outlineLevel="0" max="11" min="9" style="1" width="5.33"/>
    <col collapsed="false" customWidth="true" hidden="false" outlineLevel="0" max="12" min="12" style="1" width="5.55"/>
    <col collapsed="false" customWidth="true" hidden="false" outlineLevel="0" max="13" min="13" style="1" width="5.89"/>
    <col collapsed="false" customWidth="true" hidden="false" outlineLevel="0" max="14" min="14" style="1" width="9.66"/>
    <col collapsed="false" customWidth="true" hidden="false" outlineLevel="0" max="15" min="15" style="2" width="10.66"/>
    <col collapsed="false" customWidth="true" hidden="false" outlineLevel="0" max="1025" min="16" style="1" width="9.11"/>
  </cols>
  <sheetData>
    <row r="1" customFormat="false" ht="17.4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15.75" hidden="false" customHeight="true" outlineLevel="0" collapsed="false">
      <c r="A2" s="4" t="s">
        <v>1</v>
      </c>
      <c r="B2" s="4"/>
      <c r="C2" s="5" t="s">
        <v>2</v>
      </c>
      <c r="D2" s="5"/>
      <c r="E2" s="5"/>
      <c r="F2" s="5"/>
      <c r="G2" s="5"/>
      <c r="H2" s="5"/>
      <c r="I2" s="5"/>
      <c r="J2" s="5"/>
      <c r="K2" s="5"/>
      <c r="L2" s="6" t="s">
        <v>3</v>
      </c>
      <c r="M2" s="6"/>
      <c r="N2" s="6"/>
    </row>
    <row r="3" customFormat="false" ht="9.75" hidden="false" customHeight="true" outlineLevel="0" collapsed="false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customFormat="false" ht="12.6" hidden="false" customHeight="false" outlineLevel="0" collapsed="false">
      <c r="A4" s="8" t="s">
        <v>4</v>
      </c>
      <c r="B4" s="9" t="s">
        <v>5</v>
      </c>
      <c r="C4" s="8" t="s">
        <v>6</v>
      </c>
      <c r="D4" s="10" t="s">
        <v>7</v>
      </c>
      <c r="E4" s="11" t="s">
        <v>8</v>
      </c>
      <c r="F4" s="11"/>
      <c r="G4" s="11"/>
      <c r="H4" s="11"/>
      <c r="I4" s="11" t="s">
        <v>9</v>
      </c>
      <c r="J4" s="11"/>
      <c r="K4" s="11"/>
      <c r="L4" s="11"/>
      <c r="M4" s="12" t="s">
        <v>10</v>
      </c>
      <c r="N4" s="9" t="s">
        <v>11</v>
      </c>
    </row>
    <row r="5" customFormat="false" ht="12.6" hidden="false" customHeight="false" outlineLevel="0" collapsed="false">
      <c r="A5" s="13"/>
      <c r="B5" s="14"/>
      <c r="C5" s="15" t="s">
        <v>12</v>
      </c>
      <c r="D5" s="14"/>
      <c r="E5" s="16" t="s">
        <v>13</v>
      </c>
      <c r="F5" s="11" t="s">
        <v>14</v>
      </c>
      <c r="G5" s="17" t="s">
        <v>15</v>
      </c>
      <c r="H5" s="11" t="s">
        <v>16</v>
      </c>
      <c r="I5" s="17" t="s">
        <v>13</v>
      </c>
      <c r="J5" s="11" t="s">
        <v>14</v>
      </c>
      <c r="K5" s="17" t="s">
        <v>15</v>
      </c>
      <c r="L5" s="11" t="s">
        <v>16</v>
      </c>
      <c r="M5" s="18"/>
      <c r="N5" s="19"/>
    </row>
    <row r="6" s="1" customFormat="true" ht="12" hidden="false" customHeight="false" outlineLevel="0" collapsed="false">
      <c r="A6" s="20" t="n">
        <v>149.8</v>
      </c>
      <c r="B6" s="21" t="s">
        <v>17</v>
      </c>
      <c r="C6" s="22" t="n">
        <v>2003</v>
      </c>
      <c r="D6" s="23"/>
      <c r="E6" s="24" t="n">
        <v>65</v>
      </c>
      <c r="F6" s="25" t="n">
        <v>-70</v>
      </c>
      <c r="G6" s="24" t="n">
        <v>70</v>
      </c>
      <c r="H6" s="26" t="n">
        <f aca="false">IF(MAX(E6:G6)&lt;0,0,MAX(E6:G6))</f>
        <v>70</v>
      </c>
      <c r="I6" s="24" t="n">
        <v>70</v>
      </c>
      <c r="J6" s="27" t="n">
        <v>80</v>
      </c>
      <c r="K6" s="24" t="n">
        <v>95</v>
      </c>
      <c r="L6" s="26" t="n">
        <f aca="false">IF(MAX(I6:K6)&lt;0,0,MAX(I6:K6))</f>
        <v>95</v>
      </c>
      <c r="M6" s="28" t="n">
        <f aca="false">SUM(H6,L6)</f>
        <v>165</v>
      </c>
      <c r="N6" s="29" t="n">
        <f aca="false">IF(ISNUMBER(A6), (IF(175.508&lt; A6,M6, TRUNC(10^(0.75194503*((LOG((A6/175.508)/LOG(10))*(LOG((A6/175.508)/LOG(10)))))),4)*M6)), 0)</f>
        <v>166.353</v>
      </c>
    </row>
    <row r="7" s="1" customFormat="true" ht="12" hidden="false" customHeight="false" outlineLevel="0" collapsed="false">
      <c r="A7" s="30" t="n">
        <v>86.2</v>
      </c>
      <c r="B7" s="31" t="s">
        <v>18</v>
      </c>
      <c r="C7" s="32" t="n">
        <v>2002</v>
      </c>
      <c r="D7" s="33"/>
      <c r="E7" s="34" t="n">
        <v>70</v>
      </c>
      <c r="F7" s="35" t="n">
        <v>75</v>
      </c>
      <c r="G7" s="36" t="n">
        <v>-80</v>
      </c>
      <c r="H7" s="37" t="n">
        <f aca="false">IF(MAX(E7:G7)&lt;0,0,MAX(E7:G7))</f>
        <v>75</v>
      </c>
      <c r="I7" s="38" t="n">
        <v>85</v>
      </c>
      <c r="J7" s="35" t="n">
        <v>90</v>
      </c>
      <c r="K7" s="38" t="n">
        <v>100</v>
      </c>
      <c r="L7" s="26" t="n">
        <f aca="false">IF(MAX(I7:K7)&lt;0,0,MAX(I7:K7))</f>
        <v>100</v>
      </c>
      <c r="M7" s="39" t="n">
        <f aca="false">SUM(H7,L7)</f>
        <v>175</v>
      </c>
      <c r="N7" s="29" t="n">
        <f aca="false">IF(ISNUMBER(A7), (IF(175.508&lt; A7,M7, TRUNC(10^(0.75194503*((LOG((A7/175.508)/LOG(10))*(LOG((A7/175.508)/LOG(10)))))),4)*M7)), 0)</f>
        <v>206.4125</v>
      </c>
    </row>
    <row r="8" customFormat="false" ht="12" hidden="false" customHeight="false" outlineLevel="0" collapsed="false">
      <c r="A8" s="30" t="n">
        <v>94.3</v>
      </c>
      <c r="B8" s="31" t="s">
        <v>19</v>
      </c>
      <c r="C8" s="32" t="n">
        <v>2007</v>
      </c>
      <c r="D8" s="40" t="s">
        <v>20</v>
      </c>
      <c r="E8" s="38" t="n">
        <v>27</v>
      </c>
      <c r="F8" s="35" t="n">
        <v>30</v>
      </c>
      <c r="G8" s="38" t="n">
        <v>35</v>
      </c>
      <c r="H8" s="37" t="n">
        <f aca="false">IF(MAX(E8:G8)&lt;0,0,MAX(E8:G8))</f>
        <v>35</v>
      </c>
      <c r="I8" s="38" t="n">
        <v>30</v>
      </c>
      <c r="J8" s="35" t="n">
        <v>36</v>
      </c>
      <c r="K8" s="41" t="n">
        <v>-47</v>
      </c>
      <c r="L8" s="37" t="n">
        <f aca="false">IF(MAX(I8:K8)&lt;0,0,MAX(I8:K8))</f>
        <v>36</v>
      </c>
      <c r="M8" s="39" t="n">
        <f aca="false">SUM(H8,L8)</f>
        <v>71</v>
      </c>
      <c r="N8" s="29" t="n">
        <f aca="false">IF(ISNUMBER(A8), (IF(175.508&lt; A8,M8, TRUNC(10^(0.75194503*((LOG((A8/175.508)/LOG(10))*(LOG((A8/175.508)/LOG(10)))))),4)*M8)), 0)</f>
        <v>80.5353</v>
      </c>
    </row>
    <row r="9" customFormat="false" ht="12" hidden="false" customHeight="false" outlineLevel="0" collapsed="false">
      <c r="A9" s="30" t="n">
        <v>96.8</v>
      </c>
      <c r="B9" s="31" t="s">
        <v>21</v>
      </c>
      <c r="C9" s="32" t="n">
        <v>2005</v>
      </c>
      <c r="D9" s="33"/>
      <c r="E9" s="38" t="n">
        <v>35</v>
      </c>
      <c r="F9" s="35" t="n">
        <v>40</v>
      </c>
      <c r="G9" s="36" t="n">
        <v>-45</v>
      </c>
      <c r="H9" s="37" t="n">
        <f aca="false">IF(MAX(E9:G9)&lt;0,0,MAX(E9:G9))</f>
        <v>40</v>
      </c>
      <c r="I9" s="38" t="n">
        <v>50</v>
      </c>
      <c r="J9" s="35" t="n">
        <v>55</v>
      </c>
      <c r="K9" s="41" t="n">
        <v>-60</v>
      </c>
      <c r="L9" s="37" t="n">
        <f aca="false">IF(MAX(I9:K9)&lt;0,0,MAX(I9:K9))</f>
        <v>55</v>
      </c>
      <c r="M9" s="39" t="n">
        <f aca="false">SUM(H9,L9)</f>
        <v>95</v>
      </c>
      <c r="N9" s="29" t="n">
        <f aca="false">IF(ISNUMBER(A9), (IF(175.508&lt; A9,M9, TRUNC(10^(0.75194503*((LOG((A9/175.508)/LOG(10))*(LOG((A9/175.508)/LOG(10)))))),4)*M9)), 0)</f>
        <v>106.6375</v>
      </c>
    </row>
    <row r="10" s="1" customFormat="true" ht="12" hidden="false" customHeight="false" outlineLevel="0" collapsed="false">
      <c r="A10" s="30" t="n">
        <v>63.7</v>
      </c>
      <c r="B10" s="31" t="s">
        <v>22</v>
      </c>
      <c r="C10" s="32" t="n">
        <v>2006</v>
      </c>
      <c r="D10" s="33"/>
      <c r="E10" s="38" t="n">
        <v>30</v>
      </c>
      <c r="F10" s="35" t="n">
        <v>33</v>
      </c>
      <c r="G10" s="38" t="n">
        <v>36</v>
      </c>
      <c r="H10" s="37" t="n">
        <f aca="false">IF(MAX(E10:G10)&lt;0,0,MAX(E10:G10))</f>
        <v>36</v>
      </c>
      <c r="I10" s="38" t="n">
        <v>40</v>
      </c>
      <c r="J10" s="35" t="n">
        <v>45</v>
      </c>
      <c r="K10" s="38" t="n">
        <v>47</v>
      </c>
      <c r="L10" s="37" t="n">
        <f aca="false">IF(MAX(I10:K10)&lt;0,0,MAX(I10:K10))</f>
        <v>47</v>
      </c>
      <c r="M10" s="39" t="n">
        <f aca="false">SUM(H10,L10)</f>
        <v>83</v>
      </c>
      <c r="N10" s="29" t="n">
        <f aca="false">IF(ISNUMBER(A10), (IF(175.508&lt; A10,M10, TRUNC(10^(0.75194503*((LOG((A10/175.508)/LOG(10))*(LOG((A10/175.508)/LOG(10)))))),4)*M10)), 0)</f>
        <v>116.0755</v>
      </c>
    </row>
    <row r="11" customFormat="false" ht="12" hidden="false" customHeight="false" outlineLevel="0" collapsed="false">
      <c r="A11" s="30" t="n">
        <v>65.9</v>
      </c>
      <c r="B11" s="31" t="s">
        <v>18</v>
      </c>
      <c r="C11" s="32" t="n">
        <v>2001</v>
      </c>
      <c r="D11" s="33"/>
      <c r="E11" s="38" t="n">
        <v>40</v>
      </c>
      <c r="F11" s="35" t="n">
        <v>43</v>
      </c>
      <c r="G11" s="38" t="n">
        <v>45</v>
      </c>
      <c r="H11" s="37" t="n">
        <f aca="false">IF(MAX(E11:G11)&lt;0,0,MAX(E11:G11))</f>
        <v>45</v>
      </c>
      <c r="I11" s="41" t="n">
        <v>-57</v>
      </c>
      <c r="J11" s="35" t="n">
        <v>57</v>
      </c>
      <c r="K11" s="38" t="n">
        <v>60</v>
      </c>
      <c r="L11" s="37" t="n">
        <f aca="false">IF(MAX(I11:K11)&lt;0,0,MAX(I11:K11))</f>
        <v>60</v>
      </c>
      <c r="M11" s="39" t="n">
        <f aca="false">SUM(H11,L11)</f>
        <v>105</v>
      </c>
      <c r="N11" s="29" t="n">
        <f aca="false">IF(ISNUMBER(A11), (IF(175.508&lt; A11,M11, TRUNC(10^(0.75194503*((LOG((A11/175.508)/LOG(10))*(LOG((A11/175.508)/LOG(10)))))),4)*M11)), 0)</f>
        <v>143.6295</v>
      </c>
    </row>
    <row r="12" customFormat="false" ht="12" hidden="false" customHeight="false" outlineLevel="0" collapsed="false">
      <c r="A12" s="42"/>
      <c r="B12" s="43"/>
      <c r="C12" s="44"/>
      <c r="D12" s="45"/>
      <c r="E12" s="46"/>
      <c r="F12" s="47"/>
      <c r="G12" s="46"/>
      <c r="H12" s="48"/>
      <c r="I12" s="46"/>
      <c r="J12" s="49"/>
      <c r="K12" s="46"/>
      <c r="L12" s="48"/>
      <c r="M12" s="50"/>
      <c r="N12" s="51"/>
    </row>
    <row r="13" customFormat="false" ht="12" hidden="false" customHeight="false" outlineLevel="0" collapsed="false">
      <c r="A13" s="52"/>
      <c r="B13" s="53"/>
      <c r="C13" s="54"/>
      <c r="D13" s="55" t="s">
        <v>23</v>
      </c>
      <c r="E13" s="56"/>
      <c r="F13" s="57"/>
      <c r="G13" s="56"/>
      <c r="H13" s="58"/>
      <c r="I13" s="56"/>
      <c r="J13" s="57"/>
      <c r="K13" s="56"/>
      <c r="L13" s="59"/>
      <c r="M13" s="60"/>
      <c r="N13" s="61" t="n">
        <f aca="false">SUM(N6:N11)-MIN(N6:N11)</f>
        <v>739.108</v>
      </c>
    </row>
    <row r="14" s="1" customFormat="true" ht="12" hidden="false" customHeight="false" outlineLevel="0" collapsed="false">
      <c r="A14" s="20" t="n">
        <v>95.7</v>
      </c>
      <c r="B14" s="21" t="s">
        <v>24</v>
      </c>
      <c r="C14" s="22" t="n">
        <v>2005</v>
      </c>
      <c r="D14" s="23"/>
      <c r="E14" s="62" t="n">
        <v>-65</v>
      </c>
      <c r="F14" s="27" t="n">
        <v>65</v>
      </c>
      <c r="G14" s="24" t="n">
        <v>70</v>
      </c>
      <c r="H14" s="26" t="n">
        <f aca="false">IF(MAX(E14:G14)&lt;0,0,MAX(E14:G14))</f>
        <v>70</v>
      </c>
      <c r="I14" s="24" t="n">
        <v>80</v>
      </c>
      <c r="J14" s="27" t="n">
        <v>85</v>
      </c>
      <c r="K14" s="62" t="n">
        <v>-92</v>
      </c>
      <c r="L14" s="37" t="n">
        <f aca="false">IF(MAX(I14:K14)&lt;0,0,MAX(I14:K14))</f>
        <v>85</v>
      </c>
      <c r="M14" s="28" t="n">
        <f aca="false">SUM(H14,L14)</f>
        <v>155</v>
      </c>
      <c r="N14" s="29" t="n">
        <f aca="false">IF(ISNUMBER(A14), (IF(175.508&lt; A14,M14, TRUNC(10^(0.75194503*((LOG((A14/175.508)/LOG(10))*(LOG((A14/175.508)/LOG(10)))))),4)*M14)), 0)</f>
        <v>174.778</v>
      </c>
    </row>
    <row r="15" s="1" customFormat="true" ht="12" hidden="false" customHeight="false" outlineLevel="0" collapsed="false">
      <c r="A15" s="30" t="n">
        <v>79</v>
      </c>
      <c r="B15" s="31" t="s">
        <v>25</v>
      </c>
      <c r="C15" s="32" t="n">
        <v>2002</v>
      </c>
      <c r="D15" s="33"/>
      <c r="E15" s="38" t="n">
        <v>75</v>
      </c>
      <c r="F15" s="35" t="n">
        <v>85</v>
      </c>
      <c r="G15" s="38" t="n">
        <v>93</v>
      </c>
      <c r="H15" s="37" t="n">
        <f aca="false">IF(MAX(E15:G15)&lt;0,0,MAX(E15:G15))</f>
        <v>93</v>
      </c>
      <c r="I15" s="38" t="n">
        <v>105</v>
      </c>
      <c r="J15" s="35" t="n">
        <v>110</v>
      </c>
      <c r="K15" s="38" t="n">
        <v>115</v>
      </c>
      <c r="L15" s="37" t="n">
        <f aca="false">IF(MAX(I15:K15)&lt;0,0,MAX(I15:K15))</f>
        <v>115</v>
      </c>
      <c r="M15" s="39" t="n">
        <f aca="false">SUM(H15,L15)</f>
        <v>208</v>
      </c>
      <c r="N15" s="29" t="n">
        <f aca="false">IF(ISNUMBER(A15), (IF(175.508&lt; A15,M15, TRUNC(10^(0.75194503*((LOG((A15/175.508)/LOG(10))*(LOG((A15/175.508)/LOG(10)))))),4)*M15)), 0)</f>
        <v>256.1104</v>
      </c>
    </row>
    <row r="16" customFormat="false" ht="12" hidden="false" customHeight="false" outlineLevel="0" collapsed="false">
      <c r="A16" s="30" t="n">
        <v>67.5</v>
      </c>
      <c r="B16" s="31" t="s">
        <v>26</v>
      </c>
      <c r="C16" s="32" t="n">
        <v>2002</v>
      </c>
      <c r="D16" s="63" t="s">
        <v>27</v>
      </c>
      <c r="E16" s="38" t="n">
        <v>65</v>
      </c>
      <c r="F16" s="64" t="n">
        <v>-72</v>
      </c>
      <c r="G16" s="38" t="n">
        <v>72</v>
      </c>
      <c r="H16" s="37" t="n">
        <f aca="false">IF(MAX(E16:G16)&lt;0,0,MAX(E16:G16))</f>
        <v>72</v>
      </c>
      <c r="I16" s="38" t="n">
        <v>75</v>
      </c>
      <c r="J16" s="35" t="n">
        <v>85</v>
      </c>
      <c r="K16" s="38" t="n">
        <v>92</v>
      </c>
      <c r="L16" s="37" t="n">
        <f aca="false">IF(MAX(I16:K16)&lt;0,0,MAX(I16:K16))</f>
        <v>92</v>
      </c>
      <c r="M16" s="39" t="n">
        <f aca="false">SUM(H16,L16)</f>
        <v>164</v>
      </c>
      <c r="N16" s="29" t="n">
        <f aca="false">IF(ISNUMBER(A16), (IF(175.508&lt; A16,M16, TRUNC(10^(0.75194503*((LOG((A16/175.508)/LOG(10))*(LOG((A16/175.508)/LOG(10)))))),4)*M16)), 0)</f>
        <v>220.9736</v>
      </c>
    </row>
    <row r="17" s="1" customFormat="true" ht="12" hidden="false" customHeight="false" outlineLevel="0" collapsed="false">
      <c r="A17" s="30" t="n">
        <v>72.3</v>
      </c>
      <c r="B17" s="31" t="s">
        <v>28</v>
      </c>
      <c r="C17" s="32" t="n">
        <v>2003</v>
      </c>
      <c r="D17" s="33"/>
      <c r="E17" s="38" t="n">
        <v>60</v>
      </c>
      <c r="F17" s="35" t="n">
        <v>65</v>
      </c>
      <c r="G17" s="41" t="n">
        <v>-72</v>
      </c>
      <c r="H17" s="37" t="n">
        <f aca="false">IF(MAX(E17:G17)&lt;0,0,MAX(E17:G17))</f>
        <v>65</v>
      </c>
      <c r="I17" s="38" t="n">
        <v>77</v>
      </c>
      <c r="J17" s="35" t="n">
        <v>85</v>
      </c>
      <c r="K17" s="41" t="n">
        <v>-90</v>
      </c>
      <c r="L17" s="37" t="n">
        <f aca="false">IF(MAX(I17:K17)&lt;0,0,MAX(I17:K17))</f>
        <v>85</v>
      </c>
      <c r="M17" s="39" t="n">
        <f aca="false">SUM(H17,L17)</f>
        <v>150</v>
      </c>
      <c r="N17" s="29" t="n">
        <f aca="false">IF(ISNUMBER(A17), (IF(175.508&lt; A17,M17, TRUNC(10^(0.75194503*((LOG((A17/175.508)/LOG(10))*(LOG((A17/175.508)/LOG(10)))))),4)*M17)), 0)</f>
        <v>193.92</v>
      </c>
    </row>
    <row r="18" customFormat="false" ht="12" hidden="false" customHeight="false" outlineLevel="0" collapsed="false">
      <c r="A18" s="30" t="n">
        <v>64.8</v>
      </c>
      <c r="B18" s="31" t="s">
        <v>29</v>
      </c>
      <c r="C18" s="32" t="n">
        <v>2003</v>
      </c>
      <c r="D18" s="65"/>
      <c r="E18" s="38" t="n">
        <v>45</v>
      </c>
      <c r="F18" s="35" t="n">
        <v>50</v>
      </c>
      <c r="G18" s="38" t="n">
        <v>55</v>
      </c>
      <c r="H18" s="37" t="n">
        <f aca="false">IF(MAX(E18:G18)&lt;0,0,MAX(E18:G18))</f>
        <v>55</v>
      </c>
      <c r="I18" s="38" t="n">
        <v>60</v>
      </c>
      <c r="J18" s="35" t="n">
        <v>70</v>
      </c>
      <c r="K18" s="38" t="n">
        <v>75</v>
      </c>
      <c r="L18" s="37" t="n">
        <f aca="false">IF(MAX(I18:K18)&lt;0,0,MAX(I18:K18))</f>
        <v>75</v>
      </c>
      <c r="M18" s="39" t="n">
        <f aca="false">SUM(H18,L18)</f>
        <v>130</v>
      </c>
      <c r="N18" s="29" t="n">
        <f aca="false">IF(ISNUMBER(A18), (IF(175.508&lt; A18,M18, TRUNC(10^(0.75194503*((LOG((A18/175.508)/LOG(10))*(LOG((A18/175.508)/LOG(10)))))),4)*M18)), 0)</f>
        <v>179.777</v>
      </c>
    </row>
    <row r="19" customFormat="false" ht="12.6" hidden="false" customHeight="false" outlineLevel="0" collapsed="false">
      <c r="A19" s="30" t="n">
        <v>10</v>
      </c>
      <c r="B19" s="31"/>
      <c r="C19" s="32"/>
      <c r="D19" s="33"/>
      <c r="E19" s="36"/>
      <c r="F19" s="66"/>
      <c r="G19" s="67"/>
      <c r="H19" s="37" t="n">
        <f aca="false">IF(MAX(E19:G19)&lt;0,0,MAX(E19:G19))</f>
        <v>0</v>
      </c>
      <c r="I19" s="36"/>
      <c r="J19" s="68"/>
      <c r="K19" s="67"/>
      <c r="L19" s="37" t="n">
        <f aca="false">IF(MAX(I19:K19)&lt;0,0,MAX(I19:K19))</f>
        <v>0</v>
      </c>
      <c r="M19" s="39" t="n">
        <f aca="false">SUM(H19,L19)</f>
        <v>0</v>
      </c>
      <c r="N19" s="29" t="n">
        <f aca="false">IF(ISNUMBER(A19), (IF(175.508&lt; A19,M19, TRUNC(10^(0.75194503*((LOG((A19/175.508)/LOG(10))*(LOG((A19/175.508)/LOG(10)))))),4)*M19)), 0)</f>
        <v>0</v>
      </c>
    </row>
    <row r="20" customFormat="false" ht="12" hidden="false" customHeight="false" outlineLevel="0" collapsed="false">
      <c r="A20" s="52"/>
      <c r="B20" s="53"/>
      <c r="C20" s="54"/>
      <c r="D20" s="69" t="s">
        <v>30</v>
      </c>
      <c r="E20" s="56"/>
      <c r="F20" s="57"/>
      <c r="G20" s="56"/>
      <c r="H20" s="58"/>
      <c r="I20" s="56"/>
      <c r="J20" s="57"/>
      <c r="K20" s="56"/>
      <c r="L20" s="58"/>
      <c r="M20" s="60"/>
      <c r="N20" s="70" t="n">
        <f aca="false">SUM(N14:N19)-MIN(N14:N19)</f>
        <v>1025.559</v>
      </c>
    </row>
    <row r="21" s="1" customFormat="true" ht="12" hidden="false" customHeight="false" outlineLevel="0" collapsed="false">
      <c r="A21" s="20" t="n">
        <v>95.3</v>
      </c>
      <c r="B21" s="21" t="s">
        <v>31</v>
      </c>
      <c r="C21" s="22" t="n">
        <v>2003</v>
      </c>
      <c r="D21" s="23"/>
      <c r="E21" s="24" t="n">
        <v>73</v>
      </c>
      <c r="F21" s="27" t="n">
        <v>75</v>
      </c>
      <c r="G21" s="24" t="n">
        <v>77</v>
      </c>
      <c r="H21" s="26" t="n">
        <f aca="false">IF(MAX(E21:G21)&lt;0,0,MAX(E21:G21))</f>
        <v>77</v>
      </c>
      <c r="I21" s="24" t="n">
        <v>100</v>
      </c>
      <c r="J21" s="27" t="n">
        <v>103</v>
      </c>
      <c r="K21" s="24" t="n">
        <v>105</v>
      </c>
      <c r="L21" s="26" t="n">
        <f aca="false">IF(MAX(I21:K21)&lt;0,0,MAX(I21:K21))</f>
        <v>105</v>
      </c>
      <c r="M21" s="28" t="n">
        <f aca="false">SUM(H21,L21)</f>
        <v>182</v>
      </c>
      <c r="N21" s="29" t="n">
        <f aca="false">IF(ISNUMBER(A21), (IF(175.508&lt; A21,M21, TRUNC(10^(0.75194503*((LOG((A21/175.508)/LOG(10))*(LOG((A21/175.508)/LOG(10)))))),4)*M21)), 0)</f>
        <v>205.569</v>
      </c>
    </row>
    <row r="22" s="1" customFormat="true" ht="12" hidden="false" customHeight="false" outlineLevel="0" collapsed="false">
      <c r="A22" s="30" t="n">
        <v>69.6</v>
      </c>
      <c r="B22" s="31" t="s">
        <v>32</v>
      </c>
      <c r="C22" s="32" t="n">
        <v>2004</v>
      </c>
      <c r="D22" s="33"/>
      <c r="E22" s="38" t="n">
        <v>26</v>
      </c>
      <c r="F22" s="66" t="n">
        <v>0</v>
      </c>
      <c r="G22" s="36" t="n">
        <v>0</v>
      </c>
      <c r="H22" s="37" t="n">
        <f aca="false">IF(MAX(E22:G22)&lt;0,0,MAX(E22:G22))</f>
        <v>26</v>
      </c>
      <c r="I22" s="38" t="n">
        <v>30</v>
      </c>
      <c r="J22" s="35" t="n">
        <v>35</v>
      </c>
      <c r="K22" s="38" t="n">
        <v>40</v>
      </c>
      <c r="L22" s="37" t="n">
        <f aca="false">IF(MAX(I22:K22)&lt;0,0,MAX(I22:K22))</f>
        <v>40</v>
      </c>
      <c r="M22" s="39" t="n">
        <f aca="false">SUM(H22,L22)</f>
        <v>66</v>
      </c>
      <c r="N22" s="29" t="n">
        <f aca="false">IF(ISNUMBER(A22), (IF(175.508&lt; A22,M22, TRUNC(10^(0.75194503*((LOG((A22/175.508)/LOG(10))*(LOG((A22/175.508)/LOG(10)))))),4)*M22)), 0)</f>
        <v>87.2652</v>
      </c>
    </row>
    <row r="23" customFormat="false" ht="12" hidden="false" customHeight="false" outlineLevel="0" collapsed="false">
      <c r="A23" s="30" t="n">
        <v>97.9</v>
      </c>
      <c r="B23" s="31" t="s">
        <v>33</v>
      </c>
      <c r="C23" s="32" t="n">
        <v>2003</v>
      </c>
      <c r="D23" s="40" t="s">
        <v>34</v>
      </c>
      <c r="E23" s="38" t="n">
        <v>68</v>
      </c>
      <c r="F23" s="35" t="n">
        <v>72</v>
      </c>
      <c r="G23" s="38" t="n">
        <v>75</v>
      </c>
      <c r="H23" s="37" t="n">
        <f aca="false">IF(MAX(E23:G23)&lt;0,0,MAX(E23:G23))</f>
        <v>75</v>
      </c>
      <c r="I23" s="38" t="n">
        <v>84</v>
      </c>
      <c r="J23" s="35" t="n">
        <v>90</v>
      </c>
      <c r="K23" s="41" t="n">
        <v>-95</v>
      </c>
      <c r="L23" s="37" t="n">
        <f aca="false">IF(MAX(I23:K23)&lt;0,0,MAX(I23:K23))</f>
        <v>90</v>
      </c>
      <c r="M23" s="39" t="n">
        <f aca="false">SUM(H23,L23)</f>
        <v>165</v>
      </c>
      <c r="N23" s="29" t="n">
        <f aca="false">IF(ISNUMBER(A23), (IF(175.508&lt; A23,M23, TRUNC(10^(0.75194503*((LOG((A23/175.508)/LOG(10))*(LOG((A23/175.508)/LOG(10)))))),4)*M23)), 0)</f>
        <v>184.4205</v>
      </c>
    </row>
    <row r="24" s="1" customFormat="true" ht="12" hidden="false" customHeight="false" outlineLevel="0" collapsed="false">
      <c r="A24" s="30" t="n">
        <v>66.7</v>
      </c>
      <c r="B24" s="31" t="s">
        <v>35</v>
      </c>
      <c r="C24" s="32" t="n">
        <v>2000</v>
      </c>
      <c r="D24" s="33"/>
      <c r="E24" s="41" t="n">
        <v>-90</v>
      </c>
      <c r="F24" s="64" t="n">
        <v>-90</v>
      </c>
      <c r="G24" s="38" t="n">
        <v>90</v>
      </c>
      <c r="H24" s="37" t="n">
        <f aca="false">IF(MAX(E24:G24)&lt;0,0,MAX(E24:G24))</f>
        <v>90</v>
      </c>
      <c r="I24" s="38" t="n">
        <v>110</v>
      </c>
      <c r="J24" s="64" t="n">
        <v>-114</v>
      </c>
      <c r="K24" s="41" t="n">
        <v>-114</v>
      </c>
      <c r="L24" s="37" t="n">
        <f aca="false">IF(MAX(I24:K24)&lt;0,0,MAX(I24:K24))</f>
        <v>110</v>
      </c>
      <c r="M24" s="39" t="n">
        <f aca="false">SUM(H24,L24)</f>
        <v>200</v>
      </c>
      <c r="N24" s="29" t="n">
        <f aca="false">IF(ISNUMBER(A24), (IF(175.508&lt; A24,M24, TRUNC(10^(0.75194503*((LOG((A24/175.508)/LOG(10))*(LOG((A24/175.508)/LOG(10)))))),4)*M24)), 0)</f>
        <v>271.5</v>
      </c>
    </row>
    <row r="25" customFormat="false" ht="12" hidden="false" customHeight="false" outlineLevel="0" collapsed="false">
      <c r="A25" s="30" t="n">
        <v>108</v>
      </c>
      <c r="B25" s="31" t="s">
        <v>36</v>
      </c>
      <c r="C25" s="32" t="n">
        <v>2003</v>
      </c>
      <c r="D25" s="65"/>
      <c r="E25" s="38" t="n">
        <v>95</v>
      </c>
      <c r="F25" s="66" t="n">
        <v>-100</v>
      </c>
      <c r="G25" s="67" t="n">
        <v>-100</v>
      </c>
      <c r="H25" s="37" t="n">
        <f aca="false">IF(MAX(E25:G25)&lt;0,0,MAX(E25:G25))</f>
        <v>95</v>
      </c>
      <c r="I25" s="38" t="n">
        <v>115</v>
      </c>
      <c r="J25" s="66" t="n">
        <v>-116</v>
      </c>
      <c r="K25" s="36" t="n">
        <v>-116</v>
      </c>
      <c r="L25" s="37" t="n">
        <f aca="false">IF(MAX(I25:K25)&lt;0,0,MAX(I25:K25))</f>
        <v>115</v>
      </c>
      <c r="M25" s="39" t="n">
        <f aca="false">SUM(H25,L25)</f>
        <v>210</v>
      </c>
      <c r="N25" s="29" t="n">
        <f aca="false">IF(ISNUMBER(A25), (IF(175.508&lt; A25,M25, TRUNC(10^(0.75194503*((LOG((A25/175.508)/LOG(10))*(LOG((A25/175.508)/LOG(10)))))),4)*M25)), 0)</f>
        <v>226.8</v>
      </c>
    </row>
    <row r="26" customFormat="false" ht="12.6" hidden="false" customHeight="false" outlineLevel="0" collapsed="false">
      <c r="A26" s="30" t="n">
        <v>10</v>
      </c>
      <c r="B26" s="31"/>
      <c r="C26" s="32"/>
      <c r="D26" s="33"/>
      <c r="E26" s="36"/>
      <c r="F26" s="66"/>
      <c r="G26" s="36"/>
      <c r="H26" s="37" t="n">
        <f aca="false">IF(MAX(E26:G26)&lt;0,0,MAX(E26:G26))</f>
        <v>0</v>
      </c>
      <c r="I26" s="36"/>
      <c r="J26" s="66"/>
      <c r="K26" s="36"/>
      <c r="L26" s="37" t="n">
        <f aca="false">IF(MAX(I26:K26)&lt;0,0,MAX(I26:K26))</f>
        <v>0</v>
      </c>
      <c r="M26" s="39" t="n">
        <f aca="false">SUM(H26,L26)</f>
        <v>0</v>
      </c>
      <c r="N26" s="29" t="n">
        <f aca="false">IF(ISNUMBER(A26), (IF(175.508&lt; A26,M26, TRUNC(10^(0.75194503*((LOG((A26/175.508)/LOG(10))*(LOG((A26/175.508)/LOG(10)))))),4)*M26)), 0)</f>
        <v>0</v>
      </c>
    </row>
    <row r="27" customFormat="false" ht="12" hidden="false" customHeight="false" outlineLevel="0" collapsed="false">
      <c r="A27" s="52"/>
      <c r="B27" s="53"/>
      <c r="C27" s="54"/>
      <c r="D27" s="71" t="s">
        <v>37</v>
      </c>
      <c r="E27" s="56"/>
      <c r="F27" s="57"/>
      <c r="G27" s="56"/>
      <c r="H27" s="58"/>
      <c r="I27" s="56"/>
      <c r="J27" s="57"/>
      <c r="K27" s="56"/>
      <c r="L27" s="58"/>
      <c r="M27" s="60"/>
      <c r="N27" s="70" t="n">
        <f aca="false">SUM(N21:N26)-MIN(N21:N26)</f>
        <v>975.5547</v>
      </c>
    </row>
    <row r="28" s="1" customFormat="true" ht="12" hidden="false" customHeight="false" outlineLevel="0" collapsed="false">
      <c r="A28" s="20" t="n">
        <v>82.1</v>
      </c>
      <c r="B28" s="21" t="s">
        <v>38</v>
      </c>
      <c r="C28" s="22" t="n">
        <v>2000</v>
      </c>
      <c r="D28" s="23"/>
      <c r="E28" s="24" t="n">
        <v>75</v>
      </c>
      <c r="F28" s="27" t="n">
        <v>85</v>
      </c>
      <c r="G28" s="24" t="n">
        <v>91</v>
      </c>
      <c r="H28" s="26" t="n">
        <f aca="false">IF(MAX(E28:G28)&lt;0,0,MAX(E28:G28))</f>
        <v>91</v>
      </c>
      <c r="I28" s="24" t="n">
        <v>97</v>
      </c>
      <c r="J28" s="27" t="n">
        <v>105</v>
      </c>
      <c r="K28" s="24" t="n">
        <v>110</v>
      </c>
      <c r="L28" s="26" t="n">
        <f aca="false">IF(MAX(I28:K28)&lt;0,0,MAX(I28:K28))</f>
        <v>110</v>
      </c>
      <c r="M28" s="28" t="n">
        <f aca="false">SUM(H28,L28)</f>
        <v>201</v>
      </c>
      <c r="N28" s="29" t="n">
        <f aca="false">IF(ISNUMBER(A28), (IF(175.508&lt; A28,M28, TRUNC(10^(0.75194503*((LOG((A28/175.508)/LOG(10))*(LOG((A28/175.508)/LOG(10)))))),4)*M28)), 0)</f>
        <v>242.6874</v>
      </c>
    </row>
    <row r="29" s="1" customFormat="true" ht="12" hidden="false" customHeight="false" outlineLevel="0" collapsed="false">
      <c r="A29" s="30" t="n">
        <v>87</v>
      </c>
      <c r="B29" s="31" t="s">
        <v>39</v>
      </c>
      <c r="C29" s="32" t="n">
        <v>2000</v>
      </c>
      <c r="D29" s="33"/>
      <c r="E29" s="38" t="n">
        <v>107</v>
      </c>
      <c r="F29" s="35" t="n">
        <v>113</v>
      </c>
      <c r="G29" s="36" t="n">
        <v>-118</v>
      </c>
      <c r="H29" s="37" t="n">
        <f aca="false">IF(MAX(E29:G29)&lt;0,0,MAX(E29:G29))</f>
        <v>113</v>
      </c>
      <c r="I29" s="38" t="n">
        <v>132</v>
      </c>
      <c r="J29" s="35" t="n">
        <v>138</v>
      </c>
      <c r="K29" s="36" t="n">
        <v>-142</v>
      </c>
      <c r="L29" s="37" t="n">
        <f aca="false">IF(MAX(I29:K29)&lt;0,0,MAX(I29:K29))</f>
        <v>138</v>
      </c>
      <c r="M29" s="39" t="n">
        <f aca="false">SUM(H29,L29)</f>
        <v>251</v>
      </c>
      <c r="N29" s="29" t="n">
        <f aca="false">IF(ISNUMBER(A29), (IF(175.508&lt; A29,M29, TRUNC(10^(0.75194503*((LOG((A29/175.508)/LOG(10))*(LOG((A29/175.508)/LOG(10)))))),4)*M29)), 0)</f>
        <v>294.7744</v>
      </c>
    </row>
    <row r="30" customFormat="false" ht="12" hidden="false" customHeight="false" outlineLevel="0" collapsed="false">
      <c r="A30" s="30" t="n">
        <v>91.6</v>
      </c>
      <c r="B30" s="31" t="s">
        <v>40</v>
      </c>
      <c r="C30" s="32" t="n">
        <v>2000</v>
      </c>
      <c r="D30" s="72" t="s">
        <v>41</v>
      </c>
      <c r="E30" s="38" t="n">
        <v>117</v>
      </c>
      <c r="F30" s="35" t="n">
        <v>125</v>
      </c>
      <c r="G30" s="41" t="n">
        <v>-130</v>
      </c>
      <c r="H30" s="37" t="n">
        <f aca="false">IF(MAX(E30:G30)&lt;0,0,MAX(E30:G30))</f>
        <v>125</v>
      </c>
      <c r="I30" s="38" t="n">
        <v>150</v>
      </c>
      <c r="J30" s="35" t="n">
        <v>160</v>
      </c>
      <c r="K30" s="41" t="n">
        <v>-163</v>
      </c>
      <c r="L30" s="37" t="n">
        <f aca="false">IF(MAX(I30:K30)&lt;0,0,MAX(I30:K30))</f>
        <v>160</v>
      </c>
      <c r="M30" s="39" t="n">
        <f aca="false">SUM(H30,L30)</f>
        <v>285</v>
      </c>
      <c r="N30" s="29" t="n">
        <f aca="false">IF(ISNUMBER(A30), (IF(175.508&lt; A30,M30, TRUNC(10^(0.75194503*((LOG((A30/175.508)/LOG(10))*(LOG((A30/175.508)/LOG(10)))))),4)*M30)), 0)</f>
        <v>327.18</v>
      </c>
    </row>
    <row r="31" s="1" customFormat="true" ht="12" hidden="false" customHeight="false" outlineLevel="0" collapsed="false">
      <c r="A31" s="30" t="n">
        <v>99.9</v>
      </c>
      <c r="B31" s="31" t="s">
        <v>42</v>
      </c>
      <c r="C31" s="32" t="n">
        <v>2000</v>
      </c>
      <c r="D31" s="33"/>
      <c r="E31" s="38" t="n">
        <v>110</v>
      </c>
      <c r="F31" s="35" t="n">
        <v>118</v>
      </c>
      <c r="G31" s="38" t="n">
        <v>125</v>
      </c>
      <c r="H31" s="37" t="n">
        <f aca="false">IF(MAX(E31:G31)&lt;0,0,MAX(E31:G31))</f>
        <v>125</v>
      </c>
      <c r="I31" s="38" t="n">
        <v>145</v>
      </c>
      <c r="J31" s="35" t="n">
        <v>153</v>
      </c>
      <c r="K31" s="41" t="n">
        <v>-161</v>
      </c>
      <c r="L31" s="37" t="n">
        <f aca="false">IF(MAX(I31:K31)&lt;0,0,MAX(I31:K31))</f>
        <v>153</v>
      </c>
      <c r="M31" s="39" t="n">
        <f aca="false">SUM(H31,L31)</f>
        <v>278</v>
      </c>
      <c r="N31" s="29" t="n">
        <f aca="false">IF(ISNUMBER(A31), (IF(175.508&lt; A31,M31, TRUNC(10^(0.75194503*((LOG((A31/175.508)/LOG(10))*(LOG((A31/175.508)/LOG(10)))))),4)*M31)), 0)</f>
        <v>308.3576</v>
      </c>
    </row>
    <row r="32" customFormat="false" ht="12" hidden="false" customHeight="false" outlineLevel="0" collapsed="false">
      <c r="A32" s="30" t="n">
        <v>95.9</v>
      </c>
      <c r="B32" s="31" t="s">
        <v>43</v>
      </c>
      <c r="C32" s="32" t="n">
        <v>2002</v>
      </c>
      <c r="D32" s="65"/>
      <c r="E32" s="38" t="n">
        <v>116</v>
      </c>
      <c r="F32" s="64" t="n">
        <v>-122</v>
      </c>
      <c r="G32" s="38" t="n">
        <v>123</v>
      </c>
      <c r="H32" s="37" t="n">
        <f aca="false">IF(MAX(E32:G32)&lt;0,0,MAX(E32:G32))</f>
        <v>123</v>
      </c>
      <c r="I32" s="38" t="n">
        <v>142</v>
      </c>
      <c r="J32" s="35" t="n">
        <v>152</v>
      </c>
      <c r="K32" s="41" t="n">
        <v>0</v>
      </c>
      <c r="L32" s="37" t="n">
        <f aca="false">IF(MAX(I32:K32)&lt;0,0,MAX(I32:K32))</f>
        <v>152</v>
      </c>
      <c r="M32" s="39" t="n">
        <f aca="false">SUM(H32,L32)</f>
        <v>275</v>
      </c>
      <c r="N32" s="29" t="n">
        <f aca="false">IF(ISNUMBER(A32), (IF(175.508&lt; A32,M32, TRUNC(10^(0.75194503*((LOG((A32/175.508)/LOG(10))*(LOG((A32/175.508)/LOG(10)))))),4)*M32)), 0)</f>
        <v>309.815</v>
      </c>
    </row>
    <row r="33" customFormat="false" ht="12.6" hidden="false" customHeight="false" outlineLevel="0" collapsed="false">
      <c r="A33" s="30" t="n">
        <v>10</v>
      </c>
      <c r="B33" s="31"/>
      <c r="C33" s="32"/>
      <c r="D33" s="33"/>
      <c r="E33" s="36"/>
      <c r="F33" s="68"/>
      <c r="G33" s="36"/>
      <c r="H33" s="37" t="n">
        <f aca="false">IF(MAX(E33:G33)&lt;0,0,MAX(E33:G33))</f>
        <v>0</v>
      </c>
      <c r="I33" s="36"/>
      <c r="J33" s="66"/>
      <c r="K33" s="36"/>
      <c r="L33" s="37" t="n">
        <f aca="false">IF(MAX(I33:K33)&lt;0,0,MAX(I33:K33))</f>
        <v>0</v>
      </c>
      <c r="M33" s="39" t="n">
        <f aca="false">SUM(H33,L33)</f>
        <v>0</v>
      </c>
      <c r="N33" s="29" t="n">
        <f aca="false">IF(ISNUMBER(A33), (IF(175.508&lt; A33,M33, TRUNC(10^(0.75194503*((LOG((A33/175.508)/LOG(10))*(LOG((A33/175.508)/LOG(10)))))),4)*M33)), 0)</f>
        <v>0</v>
      </c>
    </row>
    <row r="34" customFormat="false" ht="12" hidden="false" customHeight="false" outlineLevel="0" collapsed="false">
      <c r="A34" s="52"/>
      <c r="B34" s="53"/>
      <c r="C34" s="54"/>
      <c r="D34" s="73" t="s">
        <v>44</v>
      </c>
      <c r="E34" s="56"/>
      <c r="F34" s="57"/>
      <c r="G34" s="56"/>
      <c r="H34" s="58"/>
      <c r="I34" s="56"/>
      <c r="J34" s="57"/>
      <c r="K34" s="56"/>
      <c r="L34" s="58"/>
      <c r="M34" s="60"/>
      <c r="N34" s="74" t="n">
        <f aca="false">SUM(N28:N33)-MIN(N28:N33)</f>
        <v>1482.8144</v>
      </c>
    </row>
    <row r="35" s="1" customFormat="true" ht="12" hidden="false" customHeight="false" outlineLevel="0" collapsed="false">
      <c r="A35" s="20" t="n">
        <v>69.7</v>
      </c>
      <c r="B35" s="21" t="s">
        <v>45</v>
      </c>
      <c r="C35" s="22" t="n">
        <v>2004</v>
      </c>
      <c r="D35" s="23"/>
      <c r="E35" s="62" t="n">
        <v>-71</v>
      </c>
      <c r="F35" s="27" t="n">
        <v>71</v>
      </c>
      <c r="G35" s="24" t="n">
        <v>76</v>
      </c>
      <c r="H35" s="26" t="n">
        <f aca="false">IF(MAX(E35:G35)&lt;0,0,MAX(E35:G35))</f>
        <v>76</v>
      </c>
      <c r="I35" s="24" t="n">
        <v>91</v>
      </c>
      <c r="J35" s="25" t="n">
        <v>-96</v>
      </c>
      <c r="K35" s="24" t="n">
        <v>97</v>
      </c>
      <c r="L35" s="26" t="n">
        <f aca="false">IF(MAX(I35:K35)&lt;0,0,MAX(I35:K35))</f>
        <v>97</v>
      </c>
      <c r="M35" s="28" t="n">
        <f aca="false">SUM(H35,L35)</f>
        <v>173</v>
      </c>
      <c r="N35" s="29" t="n">
        <f aca="false">IF(ISNUMBER(A35), (IF(175.508&lt; A35,M35, TRUNC(10^(0.75194503*((LOG((A35/175.508)/LOG(10))*(LOG((A35/175.508)/LOG(10)))))),4)*M35)), 0)</f>
        <v>228.5503</v>
      </c>
    </row>
    <row r="36" s="1" customFormat="true" ht="12" hidden="false" customHeight="false" outlineLevel="0" collapsed="false">
      <c r="A36" s="30" t="n">
        <v>73.2</v>
      </c>
      <c r="B36" s="31" t="s">
        <v>46</v>
      </c>
      <c r="C36" s="32" t="n">
        <v>2005</v>
      </c>
      <c r="D36" s="33"/>
      <c r="E36" s="38" t="n">
        <v>71</v>
      </c>
      <c r="F36" s="35" t="n">
        <v>76</v>
      </c>
      <c r="G36" s="38" t="n">
        <v>80</v>
      </c>
      <c r="H36" s="37" t="n">
        <f aca="false">IF(MAX(E36:G36)&lt;0,0,MAX(E36:G36))</f>
        <v>80</v>
      </c>
      <c r="I36" s="38" t="n">
        <v>91</v>
      </c>
      <c r="J36" s="35" t="n">
        <v>96</v>
      </c>
      <c r="K36" s="38" t="n">
        <v>100</v>
      </c>
      <c r="L36" s="37" t="n">
        <f aca="false">IF(MAX(I36:K36)&lt;0,0,MAX(I36:K36))</f>
        <v>100</v>
      </c>
      <c r="M36" s="39" t="n">
        <f aca="false">SUM(H36,L36)</f>
        <v>180</v>
      </c>
      <c r="N36" s="29" t="n">
        <f aca="false">IF(ISNUMBER(A36), (IF(175.508&lt; A36,M36, TRUNC(10^(0.75194503*((LOG((A36/175.508)/LOG(10))*(LOG((A36/175.508)/LOG(10)))))),4)*M36)), 0)</f>
        <v>231.048</v>
      </c>
    </row>
    <row r="37" customFormat="false" ht="12" hidden="false" customHeight="false" outlineLevel="0" collapsed="false">
      <c r="A37" s="30" t="n">
        <v>88.8</v>
      </c>
      <c r="B37" s="31" t="s">
        <v>47</v>
      </c>
      <c r="C37" s="32" t="n">
        <v>1999</v>
      </c>
      <c r="D37" s="65"/>
      <c r="E37" s="38" t="n">
        <v>105</v>
      </c>
      <c r="F37" s="35" t="n">
        <v>110</v>
      </c>
      <c r="G37" s="38" t="n">
        <v>112</v>
      </c>
      <c r="H37" s="37" t="n">
        <f aca="false">IF(MAX(E37:G37)&lt;0,0,MAX(E37:G37))</f>
        <v>112</v>
      </c>
      <c r="I37" s="38" t="n">
        <v>132</v>
      </c>
      <c r="J37" s="35" t="n">
        <v>138</v>
      </c>
      <c r="K37" s="38" t="n">
        <v>142</v>
      </c>
      <c r="L37" s="37" t="n">
        <f aca="false">IF(MAX(I37:K37)&lt;0,0,MAX(I37:K37))</f>
        <v>142</v>
      </c>
      <c r="M37" s="39" t="n">
        <f aca="false">SUM(H37,L37)</f>
        <v>254</v>
      </c>
      <c r="N37" s="29" t="n">
        <f aca="false">IF(ISNUMBER(A37), (IF(175.508&lt; A37,M37, TRUNC(10^(0.75194503*((LOG((A37/175.508)/LOG(10))*(LOG((A37/175.508)/LOG(10)))))),4)*M37)), 0)</f>
        <v>295.5544</v>
      </c>
    </row>
    <row r="38" s="1" customFormat="true" ht="12" hidden="false" customHeight="false" outlineLevel="0" collapsed="false">
      <c r="A38" s="30" t="n">
        <v>10</v>
      </c>
      <c r="B38" s="31"/>
      <c r="C38" s="32"/>
      <c r="D38" s="33"/>
      <c r="E38" s="41"/>
      <c r="F38" s="64"/>
      <c r="G38" s="41"/>
      <c r="H38" s="37" t="n">
        <f aca="false">IF(MAX(E38:G38)&lt;0,0,MAX(E38:G38))</f>
        <v>0</v>
      </c>
      <c r="I38" s="41"/>
      <c r="J38" s="64"/>
      <c r="K38" s="41"/>
      <c r="L38" s="37" t="n">
        <f aca="false">IF(MAX(I38:K38)&lt;0,0,MAX(I38:K38))</f>
        <v>0</v>
      </c>
      <c r="M38" s="39" t="n">
        <f aca="false">SUM(H38,L38)</f>
        <v>0</v>
      </c>
      <c r="N38" s="29" t="n">
        <f aca="false">IF(ISNUMBER(A38), (IF(175.508&lt; A38,M38, TRUNC(10^(0.75194503*((LOG((A38/175.508)/LOG(10))*(LOG((A38/175.508)/LOG(10)))))),4)*M38)), 0)</f>
        <v>0</v>
      </c>
    </row>
    <row r="39" customFormat="false" ht="12" hidden="false" customHeight="false" outlineLevel="0" collapsed="false">
      <c r="A39" s="30" t="n">
        <v>10</v>
      </c>
      <c r="B39" s="31"/>
      <c r="C39" s="32"/>
      <c r="D39" s="65"/>
      <c r="E39" s="41"/>
      <c r="F39" s="64"/>
      <c r="G39" s="41"/>
      <c r="H39" s="37" t="n">
        <f aca="false">IF(MAX(E39:G39)&lt;0,0,MAX(E39:G39))</f>
        <v>0</v>
      </c>
      <c r="I39" s="41"/>
      <c r="J39" s="64"/>
      <c r="K39" s="41"/>
      <c r="L39" s="37" t="n">
        <f aca="false">IF(MAX(I39:K39)&lt;0,0,MAX(I39:K39))</f>
        <v>0</v>
      </c>
      <c r="M39" s="39" t="n">
        <f aca="false">SUM(H39,L39)</f>
        <v>0</v>
      </c>
      <c r="N39" s="29" t="n">
        <f aca="false">IF(ISNUMBER(A39), (IF(175.508&lt; A39,M39, TRUNC(10^(0.75194503*((LOG((A39/175.508)/LOG(10))*(LOG((A39/175.508)/LOG(10)))))),4)*M39)), 0)</f>
        <v>0</v>
      </c>
    </row>
    <row r="40" customFormat="false" ht="12.6" hidden="false" customHeight="false" outlineLevel="0" collapsed="false">
      <c r="A40" s="30" t="n">
        <v>10</v>
      </c>
      <c r="B40" s="31"/>
      <c r="C40" s="32"/>
      <c r="D40" s="33"/>
      <c r="E40" s="36"/>
      <c r="F40" s="66"/>
      <c r="G40" s="36"/>
      <c r="H40" s="37" t="n">
        <f aca="false">IF(MAX(E40:G40)&lt;0,0,MAX(E40:G40))</f>
        <v>0</v>
      </c>
      <c r="I40" s="36"/>
      <c r="J40" s="66"/>
      <c r="K40" s="36"/>
      <c r="L40" s="37" t="n">
        <f aca="false">IF(MAX(I40:K40)&lt;0,0,MAX(I40:K40))</f>
        <v>0</v>
      </c>
      <c r="M40" s="39" t="n">
        <f aca="false">SUM(H40,L40)</f>
        <v>0</v>
      </c>
      <c r="N40" s="29" t="n">
        <f aca="false">IF(ISNUMBER(A40), (IF(175.508&lt; A40,M40, TRUNC(10^(0.75194503*((LOG((A40/175.508)/LOG(10))*(LOG((A40/175.508)/LOG(10)))))),4)*M40)), 0)</f>
        <v>0</v>
      </c>
    </row>
    <row r="41" customFormat="false" ht="12" hidden="false" customHeight="false" outlineLevel="0" collapsed="false">
      <c r="A41" s="52"/>
      <c r="B41" s="53"/>
      <c r="C41" s="54"/>
      <c r="D41" s="55" t="s">
        <v>48</v>
      </c>
      <c r="E41" s="56"/>
      <c r="F41" s="57"/>
      <c r="G41" s="56"/>
      <c r="H41" s="58"/>
      <c r="I41" s="56"/>
      <c r="J41" s="57"/>
      <c r="K41" s="56"/>
      <c r="L41" s="58"/>
      <c r="M41" s="60"/>
      <c r="N41" s="70" t="n">
        <f aca="false">SUM(N35:N40)-MIN(N35:N40)</f>
        <v>755.1527</v>
      </c>
    </row>
    <row r="42" s="1" customFormat="true" ht="12" hidden="true" customHeight="false" outlineLevel="0" collapsed="false">
      <c r="A42" s="20"/>
      <c r="B42" s="21"/>
      <c r="C42" s="22"/>
      <c r="D42" s="23"/>
      <c r="E42" s="62"/>
      <c r="F42" s="25"/>
      <c r="G42" s="62"/>
      <c r="H42" s="26" t="n">
        <f aca="false">IF(MAX(E42:G42)&lt;0,0,MAX(E42:G42))</f>
        <v>0</v>
      </c>
      <c r="I42" s="62"/>
      <c r="J42" s="25"/>
      <c r="K42" s="62"/>
      <c r="L42" s="26" t="n">
        <f aca="false">IF(MAX(I42:K42)&lt;0,0,MAX(I42:K42))</f>
        <v>0</v>
      </c>
      <c r="M42" s="28" t="n">
        <f aca="false">SUM(H42,L42)</f>
        <v>0</v>
      </c>
      <c r="N42" s="29" t="n">
        <f aca="false">IF(ISNUMBER(A42), (IF(175.508&lt; A42,M42, TRUNC(10^(0.75194503*((LOG((A42/175.508)/LOG(10))*(LOG((A42/175.508)/LOG(10)))))),4)*M42)), 0)</f>
        <v>0</v>
      </c>
    </row>
    <row r="43" s="1" customFormat="true" ht="12" hidden="true" customHeight="false" outlineLevel="0" collapsed="false">
      <c r="A43" s="30"/>
      <c r="B43" s="31"/>
      <c r="C43" s="32"/>
      <c r="D43" s="33"/>
      <c r="E43" s="36"/>
      <c r="F43" s="66"/>
      <c r="G43" s="36"/>
      <c r="H43" s="37" t="n">
        <f aca="false">IF(MAX(E43:G43)&lt;0,0,MAX(E43:G43))</f>
        <v>0</v>
      </c>
      <c r="I43" s="36"/>
      <c r="J43" s="66"/>
      <c r="K43" s="36"/>
      <c r="L43" s="37" t="n">
        <f aca="false">IF(MAX(I43:K43)&lt;0,0,MAX(I43:K43))</f>
        <v>0</v>
      </c>
      <c r="M43" s="39" t="n">
        <f aca="false">SUM(H43,L43)</f>
        <v>0</v>
      </c>
      <c r="N43" s="29" t="n">
        <f aca="false">IF(ISNUMBER(A43), (IF(175.508&lt; A43,M43, TRUNC(10^(0.75194503*((LOG((A43/175.508)/LOG(10))*(LOG((A43/175.508)/LOG(10)))))),4)*M43)), 0)</f>
        <v>0</v>
      </c>
    </row>
    <row r="44" customFormat="false" ht="12" hidden="true" customHeight="false" outlineLevel="0" collapsed="false">
      <c r="A44" s="30"/>
      <c r="B44" s="31"/>
      <c r="C44" s="32"/>
      <c r="D44" s="65"/>
      <c r="E44" s="36"/>
      <c r="F44" s="66"/>
      <c r="G44" s="36"/>
      <c r="H44" s="37" t="n">
        <f aca="false">IF(MAX(E44:G44)&lt;0,0,MAX(E44:G44))</f>
        <v>0</v>
      </c>
      <c r="I44" s="36"/>
      <c r="J44" s="66"/>
      <c r="K44" s="36"/>
      <c r="L44" s="37" t="n">
        <f aca="false">IF(MAX(I44:K44)&lt;0,0,MAX(I44:K44))</f>
        <v>0</v>
      </c>
      <c r="M44" s="39" t="n">
        <f aca="false">SUM(H44,L44)</f>
        <v>0</v>
      </c>
      <c r="N44" s="29" t="n">
        <f aca="false">IF(ISNUMBER(A44), (IF(175.508&lt; A44,M44, TRUNC(10^(0.75194503*((LOG((A44/175.508)/LOG(10))*(LOG((A44/175.508)/LOG(10)))))),4)*M44)), 0)</f>
        <v>0</v>
      </c>
    </row>
    <row r="45" s="1" customFormat="true" ht="12" hidden="true" customHeight="false" outlineLevel="0" collapsed="false">
      <c r="A45" s="30"/>
      <c r="B45" s="31"/>
      <c r="C45" s="32"/>
      <c r="D45" s="33"/>
      <c r="E45" s="36"/>
      <c r="F45" s="66"/>
      <c r="G45" s="36"/>
      <c r="H45" s="37" t="n">
        <f aca="false">IF(MAX(E45:G45)&lt;0,0,MAX(E45:G45))</f>
        <v>0</v>
      </c>
      <c r="I45" s="36"/>
      <c r="J45" s="66"/>
      <c r="K45" s="36"/>
      <c r="L45" s="37" t="n">
        <f aca="false">IF(MAX(I45:K45)&lt;0,0,MAX(I45:K45))</f>
        <v>0</v>
      </c>
      <c r="M45" s="39" t="n">
        <f aca="false">SUM(H45,L45)</f>
        <v>0</v>
      </c>
      <c r="N45" s="29" t="n">
        <f aca="false">IF(ISNUMBER(A45), (IF(175.508&lt; A45,M45, TRUNC(10^(0.75194503*((LOG((A45/175.508)/LOG(10))*(LOG((A45/175.508)/LOG(10)))))),4)*M45)), 0)</f>
        <v>0</v>
      </c>
    </row>
    <row r="46" customFormat="false" ht="12" hidden="true" customHeight="false" outlineLevel="0" collapsed="false">
      <c r="A46" s="30"/>
      <c r="B46" s="31"/>
      <c r="C46" s="32"/>
      <c r="D46" s="65"/>
      <c r="E46" s="36"/>
      <c r="F46" s="66"/>
      <c r="G46" s="36"/>
      <c r="H46" s="37" t="n">
        <f aca="false">IF(MAX(E46:G46)&lt;0,0,MAX(E46:G46))</f>
        <v>0</v>
      </c>
      <c r="I46" s="36"/>
      <c r="J46" s="66"/>
      <c r="K46" s="36"/>
      <c r="L46" s="37" t="n">
        <f aca="false">IF(MAX(I46:K46)&lt;0,0,MAX(I46:K46))</f>
        <v>0</v>
      </c>
      <c r="M46" s="39" t="n">
        <f aca="false">SUM(H46,L46)</f>
        <v>0</v>
      </c>
      <c r="N46" s="29" t="n">
        <f aca="false">IF(ISNUMBER(A46), (IF(175.508&lt; A46,M46, TRUNC(10^(0.75194503*((LOG((A46/175.508)/LOG(10))*(LOG((A46/175.508)/LOG(10)))))),4)*M46)), 0)</f>
        <v>0</v>
      </c>
    </row>
    <row r="47" customFormat="false" ht="12" hidden="true" customHeight="false" outlineLevel="0" collapsed="false">
      <c r="A47" s="30"/>
      <c r="B47" s="31"/>
      <c r="C47" s="32"/>
      <c r="D47" s="33"/>
      <c r="E47" s="36"/>
      <c r="F47" s="66"/>
      <c r="G47" s="36"/>
      <c r="H47" s="37" t="n">
        <f aca="false">IF(MAX(E47:G47)&lt;0,0,MAX(E47:G47))</f>
        <v>0</v>
      </c>
      <c r="I47" s="36"/>
      <c r="J47" s="66"/>
      <c r="K47" s="36"/>
      <c r="L47" s="37" t="n">
        <f aca="false">IF(MAX(I47:K47)&lt;0,0,MAX(I47:K47))</f>
        <v>0</v>
      </c>
      <c r="M47" s="39" t="n">
        <f aca="false">SUM(H47,L47)</f>
        <v>0</v>
      </c>
      <c r="N47" s="29" t="n">
        <f aca="false">IF(ISNUMBER(A47), (IF(175.508&lt; A47,M47, TRUNC(10^(0.75194503*((LOG((A47/175.508)/LOG(10))*(LOG((A47/175.508)/LOG(10)))))),4)*M47)), 0)</f>
        <v>0</v>
      </c>
    </row>
    <row r="48" customFormat="false" ht="12" hidden="true" customHeight="false" outlineLevel="0" collapsed="false">
      <c r="A48" s="52"/>
      <c r="B48" s="53"/>
      <c r="C48" s="54"/>
      <c r="D48" s="75"/>
      <c r="E48" s="56"/>
      <c r="F48" s="57"/>
      <c r="G48" s="56"/>
      <c r="H48" s="58"/>
      <c r="I48" s="56"/>
      <c r="J48" s="57"/>
      <c r="K48" s="56"/>
      <c r="L48" s="58"/>
      <c r="M48" s="60"/>
      <c r="N48" s="70" t="n">
        <f aca="false">SUM(N42:N47)-MIN(N42:N47)</f>
        <v>0</v>
      </c>
    </row>
    <row r="49" customFormat="false" ht="13.5" hidden="false" customHeight="true" outlineLevel="0" collapsed="false"/>
    <row r="50" customFormat="false" ht="12" hidden="false" customHeight="false" outlineLevel="0" collapsed="false">
      <c r="A50" s="76" t="s">
        <v>49</v>
      </c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</row>
    <row r="51" customFormat="false" ht="12" hidden="false" customHeight="false" outlineLevel="0" collapsed="false">
      <c r="A51" s="77" t="s">
        <v>50</v>
      </c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  <row r="52" customFormat="false" ht="12.6" hidden="false" customHeight="false" outlineLevel="0" collapsed="false">
      <c r="A52" s="78" t="s">
        <v>51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</row>
    <row r="54" customFormat="false" ht="12" hidden="false" customHeight="false" outlineLevel="0" collapsed="false">
      <c r="A54" s="79" t="s">
        <v>52</v>
      </c>
      <c r="B54" s="79"/>
      <c r="C54" s="79"/>
      <c r="D54" s="79"/>
      <c r="E54" s="7"/>
      <c r="F54" s="7"/>
    </row>
    <row r="56" customFormat="false" ht="15.6" hidden="false" customHeight="false" outlineLevel="0" collapsed="false">
      <c r="A56" s="80" t="s">
        <v>53</v>
      </c>
      <c r="C56" s="81" t="s">
        <v>54</v>
      </c>
      <c r="D56" s="81"/>
      <c r="E56" s="82"/>
      <c r="F56" s="82"/>
    </row>
    <row r="57" customFormat="false" ht="12" hidden="false" customHeight="false" outlineLevel="0" collapsed="false">
      <c r="C57" s="81" t="s">
        <v>55</v>
      </c>
      <c r="D57" s="81"/>
      <c r="E57" s="82"/>
      <c r="F57" s="82"/>
    </row>
    <row r="58" customFormat="false" ht="12" hidden="false" customHeight="false" outlineLevel="0" collapsed="false">
      <c r="C58" s="81" t="s">
        <v>56</v>
      </c>
      <c r="D58" s="81"/>
      <c r="E58" s="82"/>
      <c r="F58" s="82"/>
    </row>
    <row r="59" customFormat="false" ht="12" hidden="false" customHeight="false" outlineLevel="0" collapsed="false">
      <c r="C59" s="81" t="s">
        <v>57</v>
      </c>
      <c r="D59" s="81"/>
      <c r="E59" s="82"/>
      <c r="F59" s="82"/>
    </row>
    <row r="60" customFormat="false" ht="12" hidden="false" customHeight="false" outlineLevel="0" collapsed="false">
      <c r="C60" s="82" t="s">
        <v>58</v>
      </c>
      <c r="D60" s="82"/>
      <c r="E60" s="82"/>
      <c r="F60" s="82"/>
    </row>
  </sheetData>
  <mergeCells count="9">
    <mergeCell ref="A1:N1"/>
    <mergeCell ref="A2:B2"/>
    <mergeCell ref="C2:K2"/>
    <mergeCell ref="L2:N2"/>
    <mergeCell ref="E4:H4"/>
    <mergeCell ref="I4:L4"/>
    <mergeCell ref="A50:N50"/>
    <mergeCell ref="A51:N51"/>
    <mergeCell ref="A52:N52"/>
  </mergeCells>
  <conditionalFormatting sqref="E6:G48 I6:K48">
    <cfRule type="cellIs" priority="2" operator="lessThan" aboveAverage="0" equalAverage="0" bottom="0" percent="0" rank="0" text="" dxfId="0">
      <formula>0</formula>
    </cfRule>
    <cfRule type="cellIs" priority="3" operator="lessThan" aboveAverage="0" equalAverage="0" bottom="0" percent="0" rank="0" text="" dxfId="1">
      <formula>0</formula>
    </cfRule>
  </conditionalFormatting>
  <printOptions headings="false" gridLines="false" gridLinesSet="true" horizontalCentered="true" verticalCentered="false"/>
  <pageMargins left="0.590277777777778" right="0.59027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LibreOffice/5.3.3.2$Windows_x86 LibreOffice_project/3d9a8b4b4e538a85e0782bd6c2d430bafe583448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2017-01-22T21:04:49Z</dcterms:created>
  <dc:creator>kj</dc:creator>
  <dc:description/>
  <dc:language>cs-CZ</dc:language>
  <cp:lastModifiedBy/>
  <cp:lastPrinted>2020-06-21T21:31:38Z</cp:lastPrinted>
  <dcterms:modified xsi:type="dcterms:W3CDTF">2020-06-22T07:19:13Z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